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<sst xmlns="http://schemas.openxmlformats.org/spreadsheetml/2006/main" count="108" uniqueCount="50">
  <si>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</si>
  <si>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</si>
  <si>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</si>
  <si>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</si>
  <si>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</si>
  <si>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</si>
  <si>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</si>
  <si>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</si>
  <si>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</si>
  <si>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</si>
  <si>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</si>
  <si>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</si>
  <si>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</si>
  <si>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</si>
  <si>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</si>
  <si>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</si>
  <si>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</si>
  <si>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</si>
  <si>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</si>
  <si>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</si>
  <si>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</si>
  <si>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</si>
  <si>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</si>
  <si>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</si>
  <si>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</si>
  <si>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</si>
  <si>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</si>
  <si>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</si>
  <si>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</si>
  <si>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</si>
  <si>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</si>
  <si>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</si>
  <si>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</si>
  <si>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</si>
  <si>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</si>
  <si>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</si>
  <si>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</si>
  <si>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</si>
  <si>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</si>
  <si>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</si>
  <si>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</si>
  <si>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</si>
  <si>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</si>
  <si>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</si>
  <si>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</si>
  <si>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</si>
  <si>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Name of Work: Providing and fixing Mirrors in the rooms of Anamudi D Block Hostel and Dressing Mirrors in the Girls Hostel at IISER TVM campus, Thiruvananthapuram</t>
  </si>
  <si>
    <t>Providing and fixing 600x450 mm beveled edge mirror 6mm thick of superior glass (of approved quality Modiguard or  Saint-Gobain) complete with 6 mm thick multiwood ground fixed to SS cleats with C.P. brass screws and washers complete.(For D block hostel rooms).</t>
  </si>
  <si>
    <t>Providing and fixing  380 x 1200 mm beveled edge mirror 6mm thick of superior glass (of approved quality Modiguard or Saint-Gobain) complete with 6 mm thick multiwood ground fixing on the wall with 3/4'' SS spacer including making required size holes on the mirror complete.</t>
  </si>
  <si>
    <t>Each</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</si>
</sst>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7"/>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47</v>
      </c>
      <c r="C13" s="68"/>
      <c r="D13" s="56">
        <v>292</v>
      </c>
      <c r="E13" s="57" t="s">
        <v>49</v>
      </c>
      <c r="F13" s="70">
        <v>404.06</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47</v>
      </c>
      <c r="IC13" s="30"/>
      <c r="ID13" s="30">
        <v>292</v>
      </c>
      <c r="IE13" s="30" t="s">
        <v>49</v>
      </c>
      <c r="IF13" s="31"/>
      <c r="IG13" s="31"/>
      <c r="IH13" s="31"/>
      <c r="II13" s="31"/>
    </row>
    <row r="14" spans="1:243" s="29" customFormat="1" ht="131.25">
      <c r="A14" s="69">
        <v>2</v>
      </c>
      <c r="B14" s="82" t="s">
        <v>48</v>
      </c>
      <c r="C14" s="68"/>
      <c r="D14" s="56">
        <v>66</v>
      </c>
      <c r="E14" s="57" t="s">
        <v>49</v>
      </c>
      <c r="F14" s="70">
        <v>2769.9</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48</v>
      </c>
      <c r="IC14" s="30"/>
      <c r="ID14" s="30">
        <v>66</v>
      </c>
      <c r="IE14" s="30" t="s">
        <v>49</v>
      </c>
      <c r="IF14" s="31"/>
      <c r="IG14" s="31"/>
      <c r="IH14" s="31"/>
      <c r="II14" s="31"/>
    </row>
    <row r="15" spans="1:243" s="29" customFormat="1" ht="33" customHeight="1">
      <c r="A15" s="62" t="s">
        <v>35</v>
      </c>
      <c r="B15" s="61"/>
      <c r="C15" s="34"/>
      <c r="D15" s="65"/>
      <c r="E15" s="35"/>
      <c r="F15" s="35"/>
      <c r="G15" s="35"/>
      <c r="H15" s="36"/>
      <c r="I15" s="36"/>
      <c r="J15" s="36"/>
      <c r="K15" s="36"/>
      <c r="L15" s="37"/>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0">
        <f>SUM(BA13:BA14)</f>
        <v>0</v>
      </c>
      <c r="BB15" s="60">
        <f>SUM(BB13:BB14)</f>
        <v>0</v>
      </c>
      <c r="BC15" s="59" t="str">
        <f>SpellNumber($E$2,BA15)</f>
        <v>INR Zero Only</v>
      </c>
      <c r="IA15" s="30"/>
      <c r="IB15" s="30"/>
      <c r="IC15" s="30"/>
      <c r="ID15" s="30"/>
      <c r="IE15" s="30"/>
      <c r="IF15" s="31"/>
      <c r="IG15" s="31"/>
      <c r="IH15" s="31"/>
      <c r="II15" s="31"/>
    </row>
    <row r="16" spans="1:243" s="47" customFormat="1" ht="39" customHeight="1" hidden="1">
      <c r="A16" s="39" t="s">
        <v>36</v>
      </c>
      <c r="B16" s="40"/>
      <c r="C16" s="41"/>
      <c r="D16" s="66"/>
      <c r="E16" s="52" t="s">
        <v>37</v>
      </c>
      <c r="F16" s="53"/>
      <c r="G16" s="42"/>
      <c r="H16" s="43"/>
      <c r="I16" s="43"/>
      <c r="J16" s="43"/>
      <c r="K16" s="44"/>
      <c r="L16" s="45"/>
      <c r="M16" s="46"/>
      <c r="O16" s="29"/>
      <c r="P16" s="29"/>
      <c r="Q16" s="29"/>
      <c r="R16" s="29"/>
      <c r="S16" s="29"/>
      <c r="BA16" s="48">
        <f>IF(ISBLANK(F16),0,IF(E16="Excess (+)",ROUND(BA15+(BA15*F16),2),IF(E16="Less (-)",ROUND(BA15+(BA15*F16*(-1)),2),0)))</f>
        <v>0</v>
      </c>
      <c r="BB16" s="49">
        <f>ROUND(BA16,0)</f>
        <v>0</v>
      </c>
      <c r="BC16" s="28" t="str">
        <f>SpellNumber(L16,BB16)</f>
        <v> Zero Only</v>
      </c>
      <c r="IA16" s="50"/>
      <c r="IB16" s="50"/>
      <c r="IC16" s="50"/>
      <c r="ID16" s="50"/>
      <c r="IE16" s="50"/>
      <c r="IF16" s="51"/>
      <c r="IG16" s="51"/>
      <c r="IH16" s="51"/>
      <c r="II16" s="51"/>
    </row>
    <row r="17" spans="1:243" s="47" customFormat="1" ht="51" customHeight="1">
      <c r="A17" s="62" t="s">
        <v>38</v>
      </c>
      <c r="B17" s="33"/>
      <c r="C17" s="84" t="str">
        <f>SpellNumber($E$2,BA15)</f>
        <v>INR Zero Only</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IA17" s="50"/>
      <c r="IB17" s="50"/>
      <c r="IC17" s="50"/>
      <c r="ID17" s="50"/>
      <c r="IE17" s="50"/>
      <c r="IF17" s="51"/>
      <c r="IG17" s="51"/>
      <c r="IH17" s="51"/>
      <c r="II17" s="51"/>
    </row>
  </sheetData>
  <sheetProtection password="F5B2" sheet="1"/>
  <mergeCells count="8">
    <mergeCell ref="A9:BC9"/>
    <mergeCell ref="C17:BC17"/>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L14 L13">
      <formula1>"INR"</formula1>
    </dataValidation>
    <dataValidation type="decimal" allowBlank="1" showErrorMessage="1" errorTitle="Invalid Entry" error="Only Numeric Values are allowed. " sqref="A13:A14">
      <formula1>0</formula1>
      <formula2>999999999999999</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list" showErrorMessage="1" sqref="I13:I14">
      <formula1>"Excess(+),Less(-)"</formula1>
      <formula2>0</formula2>
    </dataValidation>
    <dataValidation allowBlank="1" showInputMessage="1" showErrorMessage="1" promptTitle="Addition / Deduction" prompt="Please Choose the correct One" sqref="J13:J14">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2023-10-19T11:34:42Z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