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<sst xmlns="http://schemas.openxmlformats.org/spreadsheetml/2006/main" count="151" uniqueCount="59">
  <si>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</si>
  <si>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</si>
  <si>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</si>
  <si>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</si>
  <si>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</si>
  <si>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</si>
  <si>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</si>
  <si>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</si>
  <si>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</si>
  <si>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</si>
  <si>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</si>
  <si>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</si>
  <si>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</si>
  <si>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</si>
  <si>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</si>
  <si>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</si>
  <si>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</si>
  <si>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</si>
  <si>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</si>
  <si>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</si>
  <si>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</si>
  <si>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</si>
  <si>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</si>
  <si>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</si>
  <si>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</si>
  <si>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</si>
  <si>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</si>
  <si>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</si>
  <si>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</si>
  <si>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</si>
  <si>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</si>
  <si>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</si>
  <si>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</si>
  <si>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</si>
  <si>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</si>
  <si>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</si>
  <si>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</si>
  <si>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</si>
  <si>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</si>
  <si>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</si>
  <si>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</si>
  <si>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</si>
  <si>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</si>
  <si>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</si>
  <si>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</si>
  <si>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</si>
  <si>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</si>
  <si>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</si>
  <si>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Name of Work: Construction of drain near  CWC at IISER  campus Thiruvananthapuram</t>
  </si>
  <si>
    <t>Foundations, footings, bases for columns,Columns,belt</t>
  </si>
  <si>
    <t>Earth work in excavation by mechanical means (Hydraulic excavator) / manual means in foundation trenches or drains (not exceeding 1.5 m in width or 10 sqm on plan), including dressing of sides and ramming of ottoms, lift upto 1.5 m, including getting out the excavated soil and disposal of surplus excavated soil as directed, within a lead of 500 m for all kinds of soil</t>
  </si>
  <si>
    <t xml:space="preserve">Providing and laying in position cement concrete of specified grade excluding the cost of centering and shuttering - All work up to plinth level :
1:4:8 (1 Cement : 4 coarse sand (zone-III) derived from natural sources : 8 graded stone aggregate 40 mm nominal size derived from natural sources) </t>
  </si>
  <si>
    <t>Steel reinforcement for R.C.C. work including straightening, cutting, bending, placing in position and binding all complete upto plinth level. Thermo-Mechanically Treated bars of grade Fe-500D or more.</t>
  </si>
  <si>
    <t>Centering and shuttering including strutting, propping etc. and removal
of form work for :</t>
  </si>
  <si>
    <t>Providing and laying in position specified grade of reinforced cement concrete, excluding the cost of centering, shuttering, finishing and reinforcement - All work up to plinth level :</t>
  </si>
  <si>
    <t xml:space="preserve">1:1.5:3 (1 cement : 1.5 coarse sand (zone-III) derived from natural sources : 3 graded stone aggregate 20 mm nominal size de
rived from natural sources) </t>
  </si>
  <si>
    <t>Cement Plaster (IN FINE SAND)</t>
  </si>
  <si>
    <t>1:6 (1 cement: 6 fine sand)</t>
  </si>
  <si>
    <t>Cum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</si>
</sst>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IT\2023-24\1766%20CWC%20drain\drain%20near%20CW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tailed"/>
      <sheetName val="Sheet2"/>
      <sheetName val="abstract"/>
      <sheetName val="Sheet1"/>
      <sheetName val="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4"/>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50">
      <c r="A13" s="69">
        <v>1</v>
      </c>
      <c r="B13" s="82" t="s">
        <v>50</v>
      </c>
      <c r="C13" s="68"/>
      <c r="D13" s="56">
        <v>90</v>
      </c>
      <c r="E13" s="57" t="s">
        <v>58</v>
      </c>
      <c r="F13" s="70">
        <v>404.06</v>
      </c>
      <c r="G13" s="71"/>
      <c r="H13" s="71"/>
      <c r="I13" s="72" t="s">
        <v>33</v>
      </c>
      <c r="J13" s="73">
        <f aca="true" t="shared" si="0" ref="J13:J21">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50</v>
      </c>
      <c r="IC13" s="30"/>
      <c r="ID13" s="30">
        <v>90</v>
      </c>
      <c r="IE13" s="30" t="s">
        <v>58</v>
      </c>
      <c r="IF13" s="31"/>
      <c r="IG13" s="31"/>
      <c r="IH13" s="31"/>
      <c r="II13" s="31"/>
    </row>
    <row r="14" spans="1:243" s="29" customFormat="1" ht="112.5">
      <c r="A14" s="69">
        <v>2</v>
      </c>
      <c r="B14" s="82" t="s">
        <v>51</v>
      </c>
      <c r="C14" s="68"/>
      <c r="D14" s="56">
        <v>8</v>
      </c>
      <c r="E14" s="57" t="s">
        <v>58</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51</v>
      </c>
      <c r="IC14" s="30"/>
      <c r="ID14" s="30">
        <v>8</v>
      </c>
      <c r="IE14" s="30" t="s">
        <v>58</v>
      </c>
      <c r="IF14" s="31"/>
      <c r="IG14" s="31"/>
      <c r="IH14" s="31"/>
      <c r="II14" s="31"/>
    </row>
    <row r="15" spans="1:243" s="29" customFormat="1" ht="93.75">
      <c r="A15" s="69">
        <v>3</v>
      </c>
      <c r="B15" s="82" t="s">
        <v>52</v>
      </c>
      <c r="C15" s="68"/>
      <c r="D15" s="56">
        <v>1394</v>
      </c>
      <c r="E15" s="57" t="s">
        <v>47</v>
      </c>
      <c r="F15" s="70">
        <v>404.06</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52</v>
      </c>
      <c r="IC15" s="30"/>
      <c r="ID15" s="30">
        <v>1394</v>
      </c>
      <c r="IE15" s="30" t="s">
        <v>47</v>
      </c>
      <c r="IF15" s="31"/>
      <c r="IG15" s="31"/>
      <c r="IH15" s="31"/>
      <c r="II15" s="31"/>
    </row>
    <row r="16" spans="1:243" s="29" customFormat="1" ht="56.25">
      <c r="A16" s="69">
        <v>4</v>
      </c>
      <c r="B16" s="82" t="s">
        <v>53</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4</v>
      </c>
      <c r="IB16" s="54" t="s">
        <v>53</v>
      </c>
      <c r="IC16" s="30"/>
      <c r="ID16" s="30"/>
      <c r="IE16" s="30"/>
      <c r="IF16" s="31"/>
      <c r="IG16" s="31"/>
      <c r="IH16" s="31"/>
      <c r="II16" s="31"/>
    </row>
    <row r="17" spans="1:243" s="29" customFormat="1" ht="37.5">
      <c r="A17" s="69">
        <v>4.1</v>
      </c>
      <c r="B17" s="82" t="s">
        <v>49</v>
      </c>
      <c r="C17" s="68"/>
      <c r="D17" s="56">
        <v>428</v>
      </c>
      <c r="E17" s="57" t="s">
        <v>46</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4.1</v>
      </c>
      <c r="IB17" s="54" t="s">
        <v>49</v>
      </c>
      <c r="IC17" s="30"/>
      <c r="ID17" s="30">
        <v>428</v>
      </c>
      <c r="IE17" s="30" t="s">
        <v>46</v>
      </c>
      <c r="IF17" s="31"/>
      <c r="IG17" s="31"/>
      <c r="IH17" s="31"/>
      <c r="II17" s="31"/>
    </row>
    <row r="18" spans="1:243" s="29" customFormat="1" ht="75">
      <c r="A18" s="69">
        <v>5</v>
      </c>
      <c r="B18" s="82" t="s">
        <v>54</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5</v>
      </c>
      <c r="IB18" s="54" t="s">
        <v>54</v>
      </c>
      <c r="IC18" s="30"/>
      <c r="ID18" s="30"/>
      <c r="IE18" s="30"/>
      <c r="IF18" s="31"/>
      <c r="IG18" s="31"/>
      <c r="IH18" s="31"/>
      <c r="II18" s="31"/>
    </row>
    <row r="19" spans="1:243" s="29" customFormat="1" ht="75">
      <c r="A19" s="69">
        <v>5.1</v>
      </c>
      <c r="B19" s="82" t="s">
        <v>55</v>
      </c>
      <c r="C19" s="68"/>
      <c r="D19" s="56">
        <v>27</v>
      </c>
      <c r="E19" s="57" t="s">
        <v>58</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5.1</v>
      </c>
      <c r="IB19" s="54" t="s">
        <v>55</v>
      </c>
      <c r="IC19" s="30"/>
      <c r="ID19" s="30">
        <v>27</v>
      </c>
      <c r="IE19" s="30" t="s">
        <v>58</v>
      </c>
      <c r="IF19" s="31"/>
      <c r="IG19" s="31"/>
      <c r="IH19" s="31"/>
      <c r="II19" s="31"/>
    </row>
    <row r="20" spans="1:243" s="29" customFormat="1" ht="18.75">
      <c r="A20" s="69">
        <v>6</v>
      </c>
      <c r="B20" s="82" t="s">
        <v>56</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6</v>
      </c>
      <c r="IB20" s="54" t="s">
        <v>56</v>
      </c>
      <c r="IC20" s="30"/>
      <c r="ID20" s="30"/>
      <c r="IE20" s="30"/>
      <c r="IF20" s="31"/>
      <c r="IG20" s="31"/>
      <c r="IH20" s="31"/>
      <c r="II20" s="31"/>
    </row>
    <row r="21" spans="1:243" s="29" customFormat="1" ht="18.75">
      <c r="A21" s="69">
        <v>6.1</v>
      </c>
      <c r="B21" s="82" t="s">
        <v>57</v>
      </c>
      <c r="C21" s="68"/>
      <c r="D21" s="56">
        <v>224</v>
      </c>
      <c r="E21" s="57" t="s">
        <v>46</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6.1</v>
      </c>
      <c r="IB21" s="54" t="s">
        <v>57</v>
      </c>
      <c r="IC21" s="30"/>
      <c r="ID21" s="30">
        <v>224</v>
      </c>
      <c r="IE21" s="30" t="s">
        <v>46</v>
      </c>
      <c r="IF21" s="31"/>
      <c r="IG21" s="31"/>
      <c r="IH21" s="31"/>
      <c r="II21" s="31"/>
    </row>
    <row r="22" spans="1:243" s="29" customFormat="1" ht="33" customHeight="1">
      <c r="A22" s="62" t="s">
        <v>35</v>
      </c>
      <c r="B22" s="61"/>
      <c r="C22" s="34"/>
      <c r="D22" s="65"/>
      <c r="E22" s="35"/>
      <c r="F22" s="35"/>
      <c r="G22" s="35"/>
      <c r="H22" s="36"/>
      <c r="I22" s="36"/>
      <c r="J22" s="36"/>
      <c r="K22" s="36"/>
      <c r="L22" s="37"/>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SUM(BA13:BA21)</f>
        <v>0</v>
      </c>
      <c r="BB22" s="60">
        <f>SUM(BB13:BB13)</f>
        <v>0</v>
      </c>
      <c r="BC22" s="59" t="str">
        <f>SpellNumber($E$2,BA22)</f>
        <v>INR Zero Only</v>
      </c>
      <c r="IA22" s="30"/>
      <c r="IB22" s="30"/>
      <c r="IC22" s="30"/>
      <c r="ID22" s="30"/>
      <c r="IE22" s="30"/>
      <c r="IF22" s="31"/>
      <c r="IG22" s="31"/>
      <c r="IH22" s="31"/>
      <c r="II22" s="31"/>
    </row>
    <row r="23" spans="1:243" s="47" customFormat="1" ht="39" customHeight="1" hidden="1">
      <c r="A23" s="39" t="s">
        <v>36</v>
      </c>
      <c r="B23" s="40"/>
      <c r="C23" s="41"/>
      <c r="D23" s="66"/>
      <c r="E23" s="52" t="s">
        <v>37</v>
      </c>
      <c r="F23" s="53"/>
      <c r="G23" s="42"/>
      <c r="H23" s="43"/>
      <c r="I23" s="43"/>
      <c r="J23" s="43"/>
      <c r="K23" s="44"/>
      <c r="L23" s="45"/>
      <c r="M23" s="46"/>
      <c r="O23" s="29"/>
      <c r="P23" s="29"/>
      <c r="Q23" s="29"/>
      <c r="R23" s="29"/>
      <c r="S23" s="29"/>
      <c r="BA23" s="48">
        <f>IF(ISBLANK(F23),0,IF(E23="Excess (+)",ROUND(BA22+(BA22*F23),2),IF(E23="Less (-)",ROUND(BA22+(BA22*F23*(-1)),2),0)))</f>
        <v>0</v>
      </c>
      <c r="BB23" s="49">
        <f>ROUND(BA23,0)</f>
        <v>0</v>
      </c>
      <c r="BC23" s="28" t="str">
        <f>SpellNumber(L23,BB23)</f>
        <v> Zero Only</v>
      </c>
      <c r="IA23" s="50"/>
      <c r="IB23" s="50"/>
      <c r="IC23" s="50"/>
      <c r="ID23" s="50"/>
      <c r="IE23" s="50"/>
      <c r="IF23" s="51"/>
      <c r="IG23" s="51"/>
      <c r="IH23" s="51"/>
      <c r="II23" s="51"/>
    </row>
    <row r="24" spans="1:243" s="47" customFormat="1" ht="51" customHeight="1">
      <c r="A24" s="62" t="s">
        <v>38</v>
      </c>
      <c r="B24" s="33"/>
      <c r="C24" s="84" t="str">
        <f>SpellNumber($E$2,BA22)</f>
        <v>INR Zero Only</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IA24" s="50"/>
      <c r="IB24" s="50"/>
      <c r="IC24" s="50"/>
      <c r="ID24" s="50"/>
      <c r="IE24" s="50"/>
      <c r="IF24" s="51"/>
      <c r="IG24" s="51"/>
      <c r="IH24" s="51"/>
      <c r="II24" s="51"/>
    </row>
  </sheetData>
  <sheetProtection password="F5B2" sheet="1"/>
  <mergeCells count="8">
    <mergeCell ref="A9:BC9"/>
    <mergeCell ref="C24:BC24"/>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L19 L13 L14 L15 L16 L17 L18 L21 L20">
      <formula1>"INR"</formula1>
    </dataValidation>
    <dataValidation type="decimal" allowBlank="1" showErrorMessage="1" errorTitle="Invalid Entry" error="Only Numeric Values are allowed. " sqref="A13:A21">
      <formula1>0</formula1>
      <formula2>999999999999999</formula2>
    </dataValidation>
    <dataValidation type="list" allowBlank="1" showErrorMessage="1" sqref="K13:K2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Units" prompt="Please enter Units in text" sqref="E13:E21"/>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ErrorMessage="1" sqref="I13:I21">
      <formula1>"Excess(+),Less(-)"</formula1>
      <formula2>0</formula2>
    </dataValidation>
    <dataValidation allowBlank="1" showInputMessage="1" showErrorMessage="1" promptTitle="Addition / Deduction" prompt="Please Choose the correct One" sqref="J13:J21">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2023-12-23T07:09:45Z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