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3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<sst xmlns="http://schemas.openxmlformats.org/spreadsheetml/2006/main" count="120" uniqueCount="57">
  <si>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</si>
  <si>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</si>
  <si>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</si>
  <si>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</si>
  <si>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</si>
  <si>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</si>
  <si>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</si>
  <si>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</si>
  <si>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</si>
  <si>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</si>
  <si>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</si>
  <si>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</si>
  <si>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</si>
  <si>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</si>
  <si>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</si>
  <si>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</si>
  <si>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</si>
  <si>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</si>
  <si>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</si>
  <si>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</si>
  <si>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</si>
  <si>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</si>
  <si>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</si>
  <si>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</si>
  <si>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</si>
  <si>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</si>
  <si>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</si>
  <si>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</si>
  <si>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</si>
  <si>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</si>
  <si>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</si>
  <si>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</si>
  <si>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</si>
  <si>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</si>
  <si>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</si>
  <si>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</si>
  <si>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</si>
  <si>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</si>
  <si>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</si>
  <si>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</si>
  <si>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</si>
  <si>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</si>
  <si>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</si>
  <si>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</si>
  <si>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</si>
  <si>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</si>
  <si>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Kg</t>
  </si>
  <si>
    <t>Steel work in built up tubular (round, square or rectangular hollow tubesetc.) trusses etc., including cutting, hoisting, fixing in position and applying a priming coat of approved steel epoxy primer and two or more coats of synthetic enamel paint, including welding and bolted with special shaped washers etc. complete.</t>
  </si>
  <si>
    <t>Hot finished welded type tubes</t>
  </si>
  <si>
    <t>Providing and fixing 8mm anchor bolts in RCC/masonry walls which includes necessary drilling using hammer drill, tightening of bolts, etc complete all as directed by EIC</t>
  </si>
  <si>
    <t>Structural steel work in single section, fixed with or without connecting plate, including cutting, hoisting, fixing in position and applying a priming coat of approved steel epoxy primer and two or more coats of synthetic enamel paint, all complete.</t>
  </si>
  <si>
    <t>Nos</t>
  </si>
  <si>
    <t>Name of Work: Providing and fixing overhanging platforms (2 nos) and steel beam (for hanging chain pulley) at PSB B 201 in IISER campus, Vithura</t>
  </si>
  <si>
    <t>Each</t>
  </si>
  <si>
    <t>Structural steel work in single/built up section, fixed with or without connecting plate, including cutting, hoisting, fixing in position and applying a priming coat of approved epoxy steel primer and two or more coats of synthetic enamel paint, etc complete all as per the direction of Engineer-in-charge. (Scaffolding, ladders, working platform,etc required shall be arranged by the contractor)</t>
  </si>
  <si>
    <t>Steel work in built up tubular (round, square or rectangular hollow tubesetc.) trusses etc., including cutting, hoisting, fixing in position and applying a priming coat of approved epoxy steel primer and two or more coats of synthetic enamel paint, including welding and bolted with special shaped washers etc complete all as per the direction of Engineer-in-charge (Scaffolding, ladders, working platform,etc required shall be arranged by the contractor)</t>
  </si>
  <si>
    <t>Providing and fixing 12mm anchor bolts (Hilti or equivalent) in RCC/masonry walls which includes necessary drilling using hammer drill, tightening of bolts, etc complete all as directed by EIC (Scaffolding, ladders, working platform,etc required shall be arranged by the contractor)</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</si>
</sst>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9"/>
  <sheetViews>
    <sheetView showGridLines="0" zoomScale="80" zoomScaleNormal="80" zoomScalePageLayoutView="0" workbookViewId="0" topLeftCell="A8">
      <selection activeCell="B13" sqref="B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52</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68.75">
      <c r="A13" s="69">
        <v>1</v>
      </c>
      <c r="B13" s="82" t="s">
        <v>54</v>
      </c>
      <c r="C13" s="68"/>
      <c r="D13" s="56">
        <v>820</v>
      </c>
      <c r="E13" s="57" t="s">
        <v>46</v>
      </c>
      <c r="F13" s="70">
        <v>2769.9</v>
      </c>
      <c r="G13" s="71"/>
      <c r="H13" s="71"/>
      <c r="I13" s="72" t="s">
        <v>33</v>
      </c>
      <c r="J13" s="73">
        <f>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2</v>
      </c>
      <c r="IB13" s="54" t="s">
        <v>50</v>
      </c>
      <c r="IC13" s="30"/>
      <c r="ID13" s="30">
        <v>90</v>
      </c>
      <c r="IE13" s="30" t="s">
        <v>46</v>
      </c>
      <c r="IF13" s="31"/>
      <c r="IG13" s="31"/>
      <c r="IH13" s="31"/>
      <c r="II13" s="31"/>
    </row>
    <row r="14" spans="1:243" s="29" customFormat="1" ht="187.5">
      <c r="A14" s="69">
        <v>2</v>
      </c>
      <c r="B14" s="82" t="s">
        <v>55</v>
      </c>
      <c r="C14" s="68"/>
      <c r="D14" s="56"/>
      <c r="E14" s="57"/>
      <c r="F14" s="70"/>
      <c r="G14" s="71"/>
      <c r="H14" s="71"/>
      <c r="I14" s="72" t="s">
        <v>33</v>
      </c>
      <c r="J14" s="73">
        <f>IF(I14="Less(-)",-1,1)</f>
        <v>1</v>
      </c>
      <c r="K14" s="74" t="s">
        <v>34</v>
      </c>
      <c r="L14" s="74" t="s">
        <v>4</v>
      </c>
      <c r="M14" s="57"/>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c r="BB14" s="80"/>
      <c r="BC14" s="81"/>
      <c r="IA14" s="30">
        <v>1</v>
      </c>
      <c r="IB14" s="54" t="s">
        <v>47</v>
      </c>
      <c r="IC14" s="30"/>
      <c r="ID14" s="30"/>
      <c r="IE14" s="30"/>
      <c r="IF14" s="31"/>
      <c r="IG14" s="31"/>
      <c r="IH14" s="31"/>
      <c r="II14" s="31"/>
    </row>
    <row r="15" spans="1:243" s="29" customFormat="1" ht="18.75">
      <c r="A15" s="69">
        <v>2.1</v>
      </c>
      <c r="B15" s="82" t="s">
        <v>48</v>
      </c>
      <c r="C15" s="68"/>
      <c r="D15" s="56">
        <v>230</v>
      </c>
      <c r="E15" s="57" t="s">
        <v>46</v>
      </c>
      <c r="F15" s="70">
        <v>2769.9</v>
      </c>
      <c r="G15" s="71"/>
      <c r="H15" s="71"/>
      <c r="I15" s="72" t="s">
        <v>33</v>
      </c>
      <c r="J15" s="73">
        <f>IF(I15="Less(-)",-1,1)</f>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1.1</v>
      </c>
      <c r="IB15" s="54" t="s">
        <v>48</v>
      </c>
      <c r="IC15" s="30"/>
      <c r="ID15" s="30">
        <v>2569</v>
      </c>
      <c r="IE15" s="30" t="s">
        <v>46</v>
      </c>
      <c r="IF15" s="31"/>
      <c r="IG15" s="31"/>
      <c r="IH15" s="31"/>
      <c r="II15" s="31"/>
    </row>
    <row r="16" spans="1:243" s="29" customFormat="1" ht="112.5">
      <c r="A16" s="69">
        <v>3</v>
      </c>
      <c r="B16" s="82" t="s">
        <v>56</v>
      </c>
      <c r="C16" s="68"/>
      <c r="D16" s="56">
        <v>98</v>
      </c>
      <c r="E16" s="57" t="s">
        <v>53</v>
      </c>
      <c r="F16" s="70">
        <v>404.06</v>
      </c>
      <c r="G16" s="71"/>
      <c r="H16" s="71"/>
      <c r="I16" s="72" t="s">
        <v>33</v>
      </c>
      <c r="J16" s="73">
        <f>IF(I16="Less(-)",-1,1)</f>
        <v>1</v>
      </c>
      <c r="K16" s="74" t="s">
        <v>34</v>
      </c>
      <c r="L16" s="74" t="s">
        <v>4</v>
      </c>
      <c r="M16" s="75"/>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f>total_amount_ba($B$2,$D$2,D16,F16,J16,K16,M16)</f>
        <v>0</v>
      </c>
      <c r="BB16" s="80">
        <f>BA16+SUM(N16:AZ16)</f>
        <v>0</v>
      </c>
      <c r="BC16" s="81" t="str">
        <f>SpellNumber(L16,BB16)</f>
        <v>INR Zero Only</v>
      </c>
      <c r="IA16" s="30">
        <v>3</v>
      </c>
      <c r="IB16" s="54" t="s">
        <v>49</v>
      </c>
      <c r="IC16" s="30"/>
      <c r="ID16" s="30">
        <v>760</v>
      </c>
      <c r="IE16" s="30" t="s">
        <v>51</v>
      </c>
      <c r="IF16" s="31"/>
      <c r="IG16" s="31"/>
      <c r="IH16" s="31"/>
      <c r="II16" s="31"/>
    </row>
    <row r="17" spans="1:243" s="29" customFormat="1" ht="33" customHeight="1">
      <c r="A17" s="62" t="s">
        <v>35</v>
      </c>
      <c r="B17" s="61"/>
      <c r="C17" s="34"/>
      <c r="D17" s="65"/>
      <c r="E17" s="35"/>
      <c r="F17" s="35"/>
      <c r="G17" s="35"/>
      <c r="H17" s="36"/>
      <c r="I17" s="36"/>
      <c r="J17" s="36"/>
      <c r="K17" s="36"/>
      <c r="L17" s="37"/>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60">
        <f>SUM(BA13:BA16)</f>
        <v>0</v>
      </c>
      <c r="BB17" s="60" t="e">
        <f>SUM(#REF!)</f>
        <v>#REF!</v>
      </c>
      <c r="BC17" s="59" t="str">
        <f>SpellNumber($E$2,BA17)</f>
        <v>INR Zero Only</v>
      </c>
      <c r="IA17" s="30"/>
      <c r="IB17" s="30"/>
      <c r="IC17" s="30"/>
      <c r="ID17" s="30"/>
      <c r="IE17" s="30"/>
      <c r="IF17" s="31"/>
      <c r="IG17" s="31"/>
      <c r="IH17" s="31"/>
      <c r="II17" s="31"/>
    </row>
    <row r="18" spans="1:243" s="47" customFormat="1" ht="39" customHeight="1" hidden="1">
      <c r="A18" s="39" t="s">
        <v>36</v>
      </c>
      <c r="B18" s="40"/>
      <c r="C18" s="41"/>
      <c r="D18" s="66"/>
      <c r="E18" s="52" t="s">
        <v>37</v>
      </c>
      <c r="F18" s="53"/>
      <c r="G18" s="42"/>
      <c r="H18" s="43"/>
      <c r="I18" s="43"/>
      <c r="J18" s="43"/>
      <c r="K18" s="44"/>
      <c r="L18" s="45"/>
      <c r="M18" s="46"/>
      <c r="O18" s="29"/>
      <c r="P18" s="29"/>
      <c r="Q18" s="29"/>
      <c r="R18" s="29"/>
      <c r="S18" s="29"/>
      <c r="BA18" s="48">
        <f>IF(ISBLANK(F18),0,IF(E18="Excess (+)",ROUND(BA17+(BA17*F18),2),IF(E18="Less (-)",ROUND(BA17+(BA17*F18*(-1)),2),0)))</f>
        <v>0</v>
      </c>
      <c r="BB18" s="49">
        <f>ROUND(BA18,0)</f>
        <v>0</v>
      </c>
      <c r="BC18" s="28" t="str">
        <f>SpellNumber(L18,BB18)</f>
        <v> Zero Only</v>
      </c>
      <c r="IA18" s="50"/>
      <c r="IB18" s="50"/>
      <c r="IC18" s="50"/>
      <c r="ID18" s="50"/>
      <c r="IE18" s="50"/>
      <c r="IF18" s="51"/>
      <c r="IG18" s="51"/>
      <c r="IH18" s="51"/>
      <c r="II18" s="51"/>
    </row>
    <row r="19" spans="1:243" s="47" customFormat="1" ht="51" customHeight="1">
      <c r="A19" s="62" t="s">
        <v>38</v>
      </c>
      <c r="B19" s="33"/>
      <c r="C19" s="84" t="str">
        <f>SpellNumber($E$2,BA17)</f>
        <v>INR Zero Only</v>
      </c>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IA19" s="50"/>
      <c r="IB19" s="50"/>
      <c r="IC19" s="50"/>
      <c r="ID19" s="50"/>
      <c r="IE19" s="50"/>
      <c r="IF19" s="51"/>
      <c r="IG19" s="51"/>
      <c r="IH19" s="51"/>
      <c r="II19" s="51"/>
    </row>
  </sheetData>
  <sheetProtection password="F5B2" sheet="1"/>
  <mergeCells count="8">
    <mergeCell ref="A9:BC9"/>
    <mergeCell ref="C19:BC19"/>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allowBlank="1" showInputMessage="1" showErrorMessage="1" sqref="L13:L16">
      <formula1>"INR"</formula1>
    </dataValidation>
    <dataValidation type="decimal" allowBlank="1" showErrorMessage="1" errorTitle="Invalid Entry" error="Only Numeric Values are allowed. " sqref="A13:A16">
      <formula1>0</formula1>
      <formula2>999999999999999</formula2>
    </dataValidation>
    <dataValidation type="list" allowBlank="1" showErrorMessage="1" sqref="K13:K16">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allowBlank="1" showInputMessage="1" showErrorMessage="1" promptTitle="Units" prompt="Please enter Units in text" sqref="E13:E16"/>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list" showErrorMessage="1" sqref="I13:I16">
      <formula1>"Excess(+),Less(-)"</formula1>
      <formula2>0</formula2>
    </dataValidation>
    <dataValidation allowBlank="1" showInputMessage="1" showErrorMessage="1" promptTitle="Addition / Deduction" prompt="Please Choose the correct One" sqref="J13:J16">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2022-08-02T12:14:43Z</cp:lastPrinted>
  <dcterms:created xsi:type="dcterms:W3CDTF">2009-01-30T06:42:42Z</dcterms:created>
  <dcterms:modified xsi:type="dcterms:W3CDTF">2024-04-08T09:45:24Z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