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<sst xmlns="http://schemas.openxmlformats.org/spreadsheetml/2006/main" count="115" uniqueCount="51">
  <si>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</si>
  <si>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</si>
  <si>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</si>
  <si>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</si>
  <si>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</si>
  <si>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</si>
  <si>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</si>
  <si>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</si>
  <si>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</si>
  <si>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</si>
  <si>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</si>
  <si>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</si>
  <si>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</si>
  <si>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</si>
  <si>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</si>
  <si>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</si>
  <si>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</si>
  <si>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</si>
  <si>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</si>
  <si>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</si>
  <si>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</si>
  <si>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</si>
  <si>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</si>
  <si>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</si>
  <si>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</si>
  <si>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</si>
  <si>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</si>
  <si>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</si>
  <si>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</si>
  <si>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</si>
  <si>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</si>
  <si>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</si>
  <si>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</si>
  <si>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</si>
  <si>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</si>
  <si>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</si>
  <si>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</si>
  <si>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</si>
  <si>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</si>
  <si>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</si>
  <si>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</si>
  <si>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</si>
  <si>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</si>
  <si>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</si>
  <si>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</si>
  <si>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</si>
  <si>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</si>
  <si>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Name of Work: Replacement of filters and servicing the water purifiers installed at various locations of IISER, Thiruvananthapuram</t>
  </si>
  <si>
    <t>Service and Replacement of sediment and carbon filters in Aquaguard hot and cold model water purifers installed in IISER campus</t>
  </si>
  <si>
    <t>Service and Replacement of 20" multilayer candle filter and 20" carbon filter in  Aquaguard pure chill model water purifers installed in IISER campus</t>
  </si>
  <si>
    <t>Service and Replacement of candle and carbon filters in  Aquaguard wall mounted type water purifers installed in IISER campus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</si>
</sst>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2">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
      <left style="hair"/>
      <right style="hair"/>
      <top style="thin"/>
      <bottom style="hair"/>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2" fillId="0" borderId="23" xfId="56" applyFont="1" applyFill="1" applyBorder="1" applyAlignment="1">
      <alignment horizontal="justify" vertical="top"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C15" sqref="BC15"/>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2" t="str">
        <f>B2&amp;" BoQ"</f>
        <v>Item Rate BoQ</v>
      </c>
      <c r="B1" s="82"/>
      <c r="C1" s="82"/>
      <c r="D1" s="82"/>
      <c r="E1" s="82"/>
      <c r="F1" s="82"/>
      <c r="G1" s="82"/>
      <c r="H1" s="82"/>
      <c r="I1" s="82"/>
      <c r="J1" s="82"/>
      <c r="K1" s="82"/>
      <c r="L1" s="82"/>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3" t="s">
        <v>45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A4" s="13"/>
      <c r="IB4" s="13"/>
      <c r="IC4" s="13"/>
      <c r="ID4" s="13"/>
      <c r="IE4" s="13"/>
      <c r="IF4" s="14"/>
      <c r="IG4" s="14"/>
      <c r="IH4" s="14"/>
      <c r="II4" s="14"/>
    </row>
    <row r="5" spans="1:243" s="12" customFormat="1" ht="30.75" customHeight="1">
      <c r="A5" s="83" t="s">
        <v>47</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A5" s="13"/>
      <c r="IB5" s="13"/>
      <c r="IC5" s="13"/>
      <c r="ID5" s="13"/>
      <c r="IE5" s="13"/>
      <c r="IF5" s="14"/>
      <c r="IG5" s="14"/>
      <c r="IH5" s="14"/>
      <c r="II5" s="14"/>
    </row>
    <row r="6" spans="1:243" s="12" customFormat="1" ht="30.75" customHeight="1">
      <c r="A6" s="83" t="s">
        <v>43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A6" s="13"/>
      <c r="IB6" s="13"/>
      <c r="IC6" s="13"/>
      <c r="ID6" s="13"/>
      <c r="IE6" s="13"/>
      <c r="IF6" s="14"/>
      <c r="IG6" s="14"/>
      <c r="IH6" s="14"/>
      <c r="II6" s="14"/>
    </row>
    <row r="7" spans="1:243" s="12" customFormat="1" ht="29.25" customHeight="1"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A7" s="13"/>
      <c r="IB7" s="13"/>
      <c r="IC7" s="13"/>
      <c r="ID7" s="13"/>
      <c r="IE7" s="13"/>
      <c r="IF7" s="14"/>
      <c r="IG7" s="14"/>
      <c r="IH7" s="14"/>
      <c r="II7" s="14"/>
    </row>
    <row r="8" spans="1:243" s="16" customFormat="1" ht="76.5" customHeight="1">
      <c r="A8" s="15" t="s">
        <v>40</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A8" s="17"/>
      <c r="IB8" s="17"/>
      <c r="IC8" s="17"/>
      <c r="ID8" s="17"/>
      <c r="IE8" s="17"/>
      <c r="IF8" s="18"/>
      <c r="IG8" s="18"/>
      <c r="IH8" s="18"/>
      <c r="II8" s="18"/>
    </row>
    <row r="9" spans="1:243" s="19" customFormat="1" ht="61.5" customHeight="1">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49.5">
      <c r="A13" s="78">
        <v>1</v>
      </c>
      <c r="B13" s="88" t="s">
        <v>48</v>
      </c>
      <c r="C13" s="77"/>
      <c r="D13" s="64">
        <v>184</v>
      </c>
      <c r="E13" s="65" t="s">
        <v>46</v>
      </c>
      <c r="F13" s="28">
        <v>292.4</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48</v>
      </c>
      <c r="IC13" s="34"/>
      <c r="ID13" s="34">
        <v>184</v>
      </c>
      <c r="IE13" s="34" t="s">
        <v>46</v>
      </c>
      <c r="IF13" s="35"/>
      <c r="IG13" s="35"/>
      <c r="IH13" s="35"/>
      <c r="II13" s="35"/>
    </row>
    <row r="14" spans="1:243" s="33" customFormat="1" ht="49.5">
      <c r="A14" s="78">
        <v>2</v>
      </c>
      <c r="B14" s="88" t="s">
        <v>49</v>
      </c>
      <c r="C14" s="77"/>
      <c r="D14" s="64">
        <v>4</v>
      </c>
      <c r="E14" s="65" t="s">
        <v>46</v>
      </c>
      <c r="F14" s="28">
        <v>292.4</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2</v>
      </c>
      <c r="IB14" s="62" t="s">
        <v>49</v>
      </c>
      <c r="IC14" s="34"/>
      <c r="ID14" s="34">
        <v>4</v>
      </c>
      <c r="IE14" s="34" t="s">
        <v>46</v>
      </c>
      <c r="IF14" s="35"/>
      <c r="IG14" s="35"/>
      <c r="IH14" s="35"/>
      <c r="II14" s="35"/>
    </row>
    <row r="15" spans="1:243" s="33" customFormat="1" ht="49.5">
      <c r="A15" s="78">
        <v>3</v>
      </c>
      <c r="B15" s="88" t="s">
        <v>50</v>
      </c>
      <c r="C15" s="77"/>
      <c r="D15" s="64">
        <v>24</v>
      </c>
      <c r="E15" s="65" t="s">
        <v>46</v>
      </c>
      <c r="F15" s="28">
        <v>145.7</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3</v>
      </c>
      <c r="IB15" s="62" t="s">
        <v>50</v>
      </c>
      <c r="IC15" s="34"/>
      <c r="ID15" s="34">
        <v>24</v>
      </c>
      <c r="IE15" s="34" t="s">
        <v>46</v>
      </c>
      <c r="IF15" s="35"/>
      <c r="IG15" s="35"/>
      <c r="IH15" s="35"/>
      <c r="II15" s="35"/>
    </row>
    <row r="16" spans="1:243" s="33" customFormat="1" ht="33" customHeight="1">
      <c r="A16" s="71" t="s">
        <v>35</v>
      </c>
      <c r="B16" s="70"/>
      <c r="C16" s="42"/>
      <c r="D16" s="74"/>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69">
        <f>SUM(BA13:BA15)</f>
        <v>0</v>
      </c>
      <c r="BB16" s="69" t="e">
        <f>SUM(#REF!)</f>
        <v>#REF!</v>
      </c>
      <c r="BC16" s="67" t="str">
        <f>SpellNumber($E$2,BA16)</f>
        <v>INR Zero Only</v>
      </c>
      <c r="IA16" s="34"/>
      <c r="IB16" s="34"/>
      <c r="IC16" s="34"/>
      <c r="ID16" s="34"/>
      <c r="IE16" s="34"/>
      <c r="IF16" s="35"/>
      <c r="IG16" s="35"/>
      <c r="IH16" s="35"/>
      <c r="II16" s="35"/>
    </row>
    <row r="17" spans="1:243" s="55" customFormat="1" ht="39" customHeight="1" hidden="1">
      <c r="A17" s="47" t="s">
        <v>36</v>
      </c>
      <c r="B17" s="48"/>
      <c r="C17" s="49"/>
      <c r="D17" s="75"/>
      <c r="E17" s="60" t="s">
        <v>37</v>
      </c>
      <c r="F17" s="61"/>
      <c r="G17" s="50"/>
      <c r="H17" s="51"/>
      <c r="I17" s="51"/>
      <c r="J17" s="51"/>
      <c r="K17" s="52"/>
      <c r="L17" s="53"/>
      <c r="M17" s="54"/>
      <c r="O17" s="33"/>
      <c r="P17" s="33"/>
      <c r="Q17" s="33"/>
      <c r="R17" s="33"/>
      <c r="S17" s="33"/>
      <c r="BA17" s="56">
        <f>IF(ISBLANK(F17),0,IF(E17="Excess (+)",ROUND(BA16+(BA16*F17),2),IF(E17="Less (-)",ROUND(BA16+(BA16*F17*(-1)),2),0)))</f>
        <v>0</v>
      </c>
      <c r="BB17" s="57">
        <f>ROUND(BA17,0)</f>
        <v>0</v>
      </c>
      <c r="BC17" s="32" t="str">
        <f>SpellNumber(L17,BB17)</f>
        <v> Zero Only</v>
      </c>
      <c r="IA17" s="58"/>
      <c r="IB17" s="58"/>
      <c r="IC17" s="58"/>
      <c r="ID17" s="58"/>
      <c r="IE17" s="58"/>
      <c r="IF17" s="59"/>
      <c r="IG17" s="59"/>
      <c r="IH17" s="59"/>
      <c r="II17" s="59"/>
    </row>
    <row r="18" spans="1:243" s="55" customFormat="1" ht="51" customHeight="1">
      <c r="A18" s="71" t="s">
        <v>38</v>
      </c>
      <c r="B18" s="41"/>
      <c r="C18" s="81" t="str">
        <f>SpellNumber($E$2,BA16)</f>
        <v>INR Zero Only</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IA18" s="58"/>
      <c r="IB18" s="58"/>
      <c r="IC18" s="58"/>
      <c r="ID18" s="58"/>
      <c r="IE18" s="58"/>
      <c r="IF18" s="59"/>
      <c r="IG18" s="59"/>
      <c r="IH18" s="59"/>
      <c r="II18" s="59"/>
    </row>
  </sheetData>
  <sheetProtection password="F5B2" sheet="1"/>
  <mergeCells count="8">
    <mergeCell ref="A9:BC9"/>
    <mergeCell ref="C18:BC18"/>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39</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2023-04-28T09:55:28Z</cp:lastPrinted>
  <dcterms:created xsi:type="dcterms:W3CDTF">2009-01-30T06:42:42Z</dcterms:created>
  <dcterms:modified xsi:type="dcterms:W3CDTF">2023-04-28T10:05:12Z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