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<sst xmlns="http://schemas.openxmlformats.org/spreadsheetml/2006/main" count="120" uniqueCount="53">
  <si>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</si>
  <si>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</si>
  <si>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</si>
  <si>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</si>
  <si>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</si>
  <si>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</si>
  <si>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</si>
  <si>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</si>
  <si>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</si>
  <si>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</si>
  <si>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</si>
  <si>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</si>
  <si>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</si>
  <si>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</si>
  <si>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</si>
  <si>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</si>
  <si>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</si>
  <si>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</si>
  <si>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</si>
  <si>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</si>
  <si>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</si>
  <si>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</si>
  <si>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</si>
  <si>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</si>
  <si>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</si>
  <si>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</si>
  <si>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</si>
  <si>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</si>
  <si>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</si>
  <si>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</si>
  <si>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</si>
  <si>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</si>
  <si>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</si>
  <si>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</si>
  <si>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</si>
  <si>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</si>
  <si>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</si>
  <si>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</si>
  <si>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</si>
  <si>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</si>
  <si>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</si>
  <si>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</si>
  <si>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</si>
  <si>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</si>
  <si>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</si>
  <si>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</si>
  <si>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</si>
  <si>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Name of Work: Providing protective handrails at the sides of open drains on both sides of road towards BSB in IISER campus, Vithura</t>
  </si>
  <si>
    <t>Steel work in built up tubular (round, square or rectangular hollow tubesetc.) trusses etc., including cutting, hoisting, fixing in position and applying a priming coat of approved steel epoxy primer and two or more coats of synthetic enamel paint, including welding and bolted with special shaped washers etc. complete.</t>
  </si>
  <si>
    <t>Hot finished welded type tubes</t>
  </si>
  <si>
    <t>Providing and fixing 8mm anchor bolts in RCC/masonry walls which includes necessary drilling using hammer drill, tightening of bolts, etc complete all as directed by EIC</t>
  </si>
  <si>
    <t>Each</t>
  </si>
  <si>
    <t>Structural steel work in single/builtup section, fixed with or without connecting plate, including cutting, hoisting, fixing in position and applying a priming coat of approved steel epoxy primer and two or more coats of synthetic enamel paint, all complete.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</si>
</sst>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4">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48</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48</v>
      </c>
      <c r="IC13" s="30"/>
      <c r="ID13" s="30"/>
      <c r="IE13" s="30"/>
      <c r="IF13" s="31"/>
      <c r="IG13" s="31"/>
      <c r="IH13" s="31"/>
      <c r="II13" s="31"/>
    </row>
    <row r="14" spans="1:243" s="29" customFormat="1" ht="18.75">
      <c r="A14" s="69">
        <v>1.1</v>
      </c>
      <c r="B14" s="82" t="s">
        <v>49</v>
      </c>
      <c r="C14" s="68"/>
      <c r="D14" s="56">
        <v>2500</v>
      </c>
      <c r="E14" s="57" t="s">
        <v>46</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49</v>
      </c>
      <c r="IC14" s="30"/>
      <c r="ID14" s="30">
        <v>2500</v>
      </c>
      <c r="IE14" s="30" t="s">
        <v>46</v>
      </c>
      <c r="IF14" s="31"/>
      <c r="IG14" s="31"/>
      <c r="IH14" s="31"/>
      <c r="II14" s="31"/>
    </row>
    <row r="15" spans="1:243" s="29" customFormat="1" ht="112.5">
      <c r="A15" s="69">
        <v>2</v>
      </c>
      <c r="B15" s="82" t="s">
        <v>52</v>
      </c>
      <c r="C15" s="68"/>
      <c r="D15" s="56">
        <v>170</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52</v>
      </c>
      <c r="IC15" s="30"/>
      <c r="ID15" s="30">
        <v>170</v>
      </c>
      <c r="IE15" s="30" t="s">
        <v>46</v>
      </c>
      <c r="IF15" s="31"/>
      <c r="IG15" s="31"/>
      <c r="IH15" s="31"/>
      <c r="II15" s="31"/>
    </row>
    <row r="16" spans="1:243" s="29" customFormat="1" ht="75">
      <c r="A16" s="69">
        <v>3</v>
      </c>
      <c r="B16" s="82" t="s">
        <v>50</v>
      </c>
      <c r="C16" s="68"/>
      <c r="D16" s="56">
        <v>700</v>
      </c>
      <c r="E16" s="57" t="s">
        <v>51</v>
      </c>
      <c r="F16" s="70">
        <v>404.06</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50</v>
      </c>
      <c r="IC16" s="30"/>
      <c r="ID16" s="30">
        <v>700</v>
      </c>
      <c r="IE16" s="30" t="s">
        <v>51</v>
      </c>
      <c r="IF16" s="31"/>
      <c r="IG16" s="31"/>
      <c r="IH16" s="31"/>
      <c r="II16" s="31"/>
    </row>
    <row r="17" spans="1:243" s="29" customFormat="1" ht="33" customHeight="1">
      <c r="A17" s="62" t="s">
        <v>35</v>
      </c>
      <c r="B17" s="61"/>
      <c r="C17" s="34"/>
      <c r="D17" s="65"/>
      <c r="E17" s="35"/>
      <c r="F17" s="35"/>
      <c r="G17" s="35"/>
      <c r="H17" s="36"/>
      <c r="I17" s="36"/>
      <c r="J17" s="36"/>
      <c r="K17" s="36"/>
      <c r="L17" s="3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SUM(BA13:BA16)</f>
        <v>0</v>
      </c>
      <c r="BB17" s="60" t="e">
        <f>SUM(#REF!)</f>
        <v>#REF!</v>
      </c>
      <c r="BC17" s="59" t="str">
        <f>SpellNumber($E$2,BA17)</f>
        <v>INR Zero Only</v>
      </c>
      <c r="IA17" s="30"/>
      <c r="IB17" s="30"/>
      <c r="IC17" s="30"/>
      <c r="ID17" s="30"/>
      <c r="IE17" s="30"/>
      <c r="IF17" s="31"/>
      <c r="IG17" s="31"/>
      <c r="IH17" s="31"/>
      <c r="II17" s="31"/>
    </row>
    <row r="18" spans="1:243" s="47" customFormat="1" ht="39" customHeight="1" hidden="1">
      <c r="A18" s="39" t="s">
        <v>36</v>
      </c>
      <c r="B18" s="40"/>
      <c r="C18" s="41"/>
      <c r="D18" s="66"/>
      <c r="E18" s="52" t="s">
        <v>37</v>
      </c>
      <c r="F18" s="53"/>
      <c r="G18" s="42"/>
      <c r="H18" s="43"/>
      <c r="I18" s="43"/>
      <c r="J18" s="43"/>
      <c r="K18" s="44"/>
      <c r="L18" s="45"/>
      <c r="M18" s="46"/>
      <c r="O18" s="29"/>
      <c r="P18" s="29"/>
      <c r="Q18" s="29"/>
      <c r="R18" s="29"/>
      <c r="S18" s="29"/>
      <c r="BA18" s="48">
        <f>IF(ISBLANK(F18),0,IF(E18="Excess (+)",ROUND(BA17+(BA17*F18),2),IF(E18="Less (-)",ROUND(BA17+(BA17*F18*(-1)),2),0)))</f>
        <v>0</v>
      </c>
      <c r="BB18" s="49">
        <f>ROUND(BA18,0)</f>
        <v>0</v>
      </c>
      <c r="BC18" s="28" t="str">
        <f>SpellNumber(L18,BB18)</f>
        <v> Zero Only</v>
      </c>
      <c r="IA18" s="50"/>
      <c r="IB18" s="50"/>
      <c r="IC18" s="50"/>
      <c r="ID18" s="50"/>
      <c r="IE18" s="50"/>
      <c r="IF18" s="51"/>
      <c r="IG18" s="51"/>
      <c r="IH18" s="51"/>
      <c r="II18" s="51"/>
    </row>
    <row r="19" spans="1:243" s="47" customFormat="1" ht="51" customHeight="1">
      <c r="A19" s="62" t="s">
        <v>38</v>
      </c>
      <c r="B19" s="33"/>
      <c r="C19" s="84" t="str">
        <f>SpellNumber($E$2,BA17)</f>
        <v>INR Zero Only</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IA19" s="50"/>
      <c r="IB19" s="50"/>
      <c r="IC19" s="50"/>
      <c r="ID19" s="50"/>
      <c r="IE19" s="50"/>
      <c r="IF19" s="51"/>
      <c r="IG19" s="51"/>
      <c r="IH19" s="51"/>
      <c r="II19" s="51"/>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3 L14 L16 L15">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2023-12-23T09:38:31Z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